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defaultThemeVersion="166925"/>
  <mc:AlternateContent xmlns:mc="http://schemas.openxmlformats.org/markup-compatibility/2006">
    <mc:Choice Requires="x15">
      <x15ac:absPath xmlns:x15ac="http://schemas.microsoft.com/office/spreadsheetml/2010/11/ac" url="C:\Users\javie\Desktop\excel para subir a PG WEB\"/>
    </mc:Choice>
  </mc:AlternateContent>
  <xr:revisionPtr revIDLastSave="0" documentId="13_ncr:1_{F76790F1-C6AE-47F9-A4C5-3402D6D14781}" xr6:coauthVersionLast="47" xr6:coauthVersionMax="47" xr10:uidLastSave="{00000000-0000-0000-0000-000000000000}"/>
  <bookViews>
    <workbookView xWindow="-120" yWindow="-120" windowWidth="29040" windowHeight="15720" xr2:uid="{451B1EFB-16BD-4242-9142-9001C0E6A770}"/>
  </bookViews>
  <sheets>
    <sheet name="COMPROBAC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 r="D6" i="1"/>
  <c r="C6" i="1"/>
  <c r="E6" i="1" s="1"/>
  <c r="C5" i="1"/>
  <c r="E5" i="1" s="1"/>
  <c r="C4" i="1"/>
  <c r="E4" i="1" s="1"/>
  <c r="C3" i="1"/>
  <c r="E3" i="1" s="1"/>
  <c r="D5" i="1"/>
  <c r="D3" i="1"/>
  <c r="F6" i="1" l="1"/>
  <c r="G6" i="1" s="1"/>
  <c r="F4" i="1"/>
  <c r="G4" i="1" s="1"/>
  <c r="F5" i="1"/>
  <c r="G5" i="1" s="1"/>
  <c r="F3" i="1"/>
  <c r="G3" i="1" s="1"/>
  <c r="I6" i="1" l="1"/>
  <c r="J6" i="1" s="1"/>
  <c r="H6" i="1"/>
  <c r="I5" i="1"/>
  <c r="J5" i="1" s="1"/>
  <c r="H5" i="1"/>
  <c r="K5" i="1" s="1"/>
  <c r="I4" i="1"/>
  <c r="J4" i="1" s="1"/>
  <c r="H4" i="1"/>
  <c r="H3" i="1"/>
  <c r="I3" i="1"/>
  <c r="J3" i="1" s="1"/>
  <c r="K4" i="1" l="1"/>
  <c r="K6" i="1"/>
  <c r="K3" i="1"/>
</calcChain>
</file>

<file path=xl/sharedStrings.xml><?xml version="1.0" encoding="utf-8"?>
<sst xmlns="http://schemas.openxmlformats.org/spreadsheetml/2006/main" count="17" uniqueCount="17">
  <si>
    <t xml:space="preserve">                           COMPROBACIÓN APROXIMADA DE LA PUNTUACIÓN OBTENIDA DE TIEMPO DE SERVICIO EN LA REBAREMACIÓN</t>
  </si>
  <si>
    <t xml:space="preserve">                               INTRODUCE AQUÍ LOS PUNTOS</t>
  </si>
  <si>
    <t>MESES CONTABILIZADOS EN LOS PRIMEROS 10 AÑOS</t>
  </si>
  <si>
    <t>MESES CONTABILIZADOS EN LOS SEGUNDOS 10 AÑOS</t>
  </si>
  <si>
    <t>MESES TOTALES CONTABILIZADOS</t>
  </si>
  <si>
    <t>AÑOS BRUTO</t>
  </si>
  <si>
    <t xml:space="preserve">AÑOS </t>
  </si>
  <si>
    <t>MESES</t>
  </si>
  <si>
    <t>MESES ARREGLADO</t>
  </si>
  <si>
    <t>TIEMPO REFLEJADO CON ESA PUNTUACIÓN</t>
  </si>
  <si>
    <t xml:space="preserve"> PUNTUACIÓN EN B.1</t>
  </si>
  <si>
    <t xml:space="preserve"> PUNTUACIÓN EN B.2</t>
  </si>
  <si>
    <t xml:space="preserve"> PUNTUACIÓN EN B.3</t>
  </si>
  <si>
    <t xml:space="preserve"> PUNTUACIÓN EN B.4</t>
  </si>
  <si>
    <t>*SI DETECTA ALGUN ERROR POR FAVOR COMUNÍQUELO A: secundaria@sidimurcia.org</t>
  </si>
  <si>
    <r>
      <rPr>
        <b/>
        <sz val="9"/>
        <color rgb="FF002060"/>
        <rFont val="Calibri"/>
        <scheme val="minor"/>
      </rPr>
      <t>PARA CONOCER EL TIEMPO TRABAJADO BAREMADO TENGA EN CUENTA QUE:</t>
    </r>
    <r>
      <rPr>
        <b/>
        <sz val="8"/>
        <color rgb="FF002060"/>
        <rFont val="Calibri"/>
        <scheme val="minor"/>
      </rPr>
      <t xml:space="preserve"> 
</t>
    </r>
    <r>
      <rPr>
        <b/>
        <sz val="8"/>
        <color rgb="FF4472C4"/>
        <rFont val="Calibri"/>
        <scheme val="minor"/>
      </rPr>
      <t xml:space="preserve">* EL TIEMPO DE SERVICIO PARA LA REBAREMACIÓN DE LA LISTA DE INTERINOS </t>
    </r>
    <r>
      <rPr>
        <b/>
        <sz val="8"/>
        <color rgb="FFFF0000"/>
        <rFont val="Calibri"/>
        <scheme val="minor"/>
      </rPr>
      <t>SOLO CUENTA HASTA</t>
    </r>
    <r>
      <rPr>
        <b/>
        <sz val="8"/>
        <color rgb="FF4472C4"/>
        <rFont val="Calibri"/>
        <scheme val="minor"/>
      </rPr>
      <t xml:space="preserve"> EL ÚLTIMO DÍA DE PRESENTACIÓN DE INSTANCIAS.
* PARA REALIZAR EL CÁLCULO CORRECTAMENTE SE TOMA DE SU HISTÓRICO: 
      </t>
    </r>
    <r>
      <rPr>
        <b/>
        <sz val="8"/>
        <color rgb="FFB8005C"/>
        <rFont val="Calibri"/>
        <scheme val="minor"/>
      </rPr>
      <t xml:space="preserve">- PRIMERO AÑOS COMPLETOS 
</t>
    </r>
    <r>
      <rPr>
        <b/>
        <sz val="8"/>
        <color rgb="FF4472C4"/>
        <rFont val="Calibri"/>
        <scheme val="minor"/>
      </rPr>
      <t xml:space="preserve">      - LUEGO MESES COMPLETOS (SEPTIEMBRE, OCTUBRE, NOVIEMBRE, ETC.). O SEA EL MES DE FEBRERO CON 28 DÍAS CUENTA IGUAL QUE EL MES DE MARZO CON 31 DÍAS.
      </t>
    </r>
    <r>
      <rPr>
        <b/>
        <sz val="8"/>
        <color rgb="FFB8005C"/>
        <rFont val="Calibri"/>
        <scheme val="minor"/>
      </rPr>
      <t>- POR ÚLTIMO, SI TENGO UN SOBRANTE DE POR EJEMPLO 79 DÍAS DE TODOS LOS PERIODOS TRABAJADOS, ESTOS SE AGRUPAN DE 30 EN 30 PARA FORMAR MESES, POR LO QUE 79 DIAS EQUIVALEN A 30 DÍAS + 30 DÍAS + 19 DÍAS LOS CUALES FORMAN DOS MESES QUE SE VA A BAREMAR Y 19 DIAS QUE NO SE VAN A BAREMAR HASTA  LA  SIGUIENTE VEZ QUE  SE TENGAN MÁS DIAS PARA SUMAR.</t>
    </r>
  </si>
  <si>
    <r>
      <rPr>
        <b/>
        <sz val="11"/>
        <color rgb="FF4472C4"/>
        <rFont val="Calibri"/>
        <scheme val="minor"/>
      </rPr>
      <t xml:space="preserve">CÓMPUTO DE LA EXPERIENCIA DOCENTE CONFORME AL ACUERDO DE INTERINOS DE 2021 y ANEXO XII Convocatoria Oposición.
</t>
    </r>
    <r>
      <rPr>
        <b/>
        <sz val="11"/>
        <color rgb="FFD20069"/>
        <rFont val="Calibri"/>
        <scheme val="minor"/>
      </rPr>
      <t>b.1)</t>
    </r>
    <r>
      <rPr>
        <sz val="11"/>
        <color rgb="FFFA007D"/>
        <rFont val="Calibri"/>
        <scheme val="minor"/>
      </rPr>
      <t xml:space="preserve"> </t>
    </r>
    <r>
      <rPr>
        <sz val="11"/>
        <color rgb="FF000000"/>
        <rFont val="Calibri"/>
        <scheme val="minor"/>
      </rPr>
      <t>Por cada año de experiencia docente en especialidades del cuerpo al que se opta, en centros públicos:                             
*</t>
    </r>
    <r>
      <rPr>
        <b/>
        <sz val="11"/>
        <color rgb="FF000000"/>
        <rFont val="Calibri"/>
        <scheme val="minor"/>
      </rPr>
      <t xml:space="preserve">PRIMEROS 10 AÑOS: 0,6 (mes/fracción 0,05)    *SEGUNDOS 10 AÑOS: 0,4  (mes/fracción 0,03)
</t>
    </r>
    <r>
      <rPr>
        <b/>
        <sz val="11"/>
        <color rgb="FFD20069"/>
        <rFont val="Calibri"/>
        <scheme val="minor"/>
      </rPr>
      <t>b.2)</t>
    </r>
    <r>
      <rPr>
        <sz val="11"/>
        <color rgb="FF000000"/>
        <rFont val="Calibri"/>
        <scheme val="minor"/>
      </rPr>
      <t xml:space="preserve"> Por cada año de experiencia docente en especialidades de otros cuerpos docentes en centros públicos:                            
</t>
    </r>
    <r>
      <rPr>
        <b/>
        <sz val="11"/>
        <color rgb="FF000000"/>
        <rFont val="Calibri"/>
        <scheme val="minor"/>
      </rPr>
      <t xml:space="preserve">*PRIMEROS 10 AÑOS: 0,3 (mes/fracción 0,025)    *SEGUNDOS 10 AÑOS: 0,2 (mes/fracción 0,016)
</t>
    </r>
    <r>
      <rPr>
        <b/>
        <sz val="11"/>
        <color rgb="FFD20069"/>
        <rFont val="Calibri"/>
        <scheme val="minor"/>
      </rPr>
      <t>b.3)</t>
    </r>
    <r>
      <rPr>
        <sz val="11"/>
        <color rgb="FF000000"/>
        <rFont val="Calibri"/>
        <scheme val="minor"/>
      </rPr>
      <t xml:space="preserve"> Por cada año de experiencia docente en especialidades del mismo nivel educativo que el impartido por el cuerpo al que opta, en otros centros:  </t>
    </r>
    <r>
      <rPr>
        <b/>
        <sz val="11"/>
        <color rgb="FF000000"/>
        <rFont val="Calibri"/>
        <scheme val="minor"/>
      </rPr>
      <t xml:space="preserve">*PRIMEROS 10 AÑOS: 0,3  (mes/fracción 0,025)    *SEGUNDOS 10 AÑOS: 0,2  (mes/fracción 0,016)
</t>
    </r>
    <r>
      <rPr>
        <b/>
        <sz val="11"/>
        <color rgb="FFD20069"/>
        <rFont val="Calibri"/>
        <scheme val="minor"/>
      </rPr>
      <t>b.4)</t>
    </r>
    <r>
      <rPr>
        <sz val="11"/>
        <color rgb="FF000000"/>
        <rFont val="Calibri"/>
        <scheme val="minor"/>
      </rPr>
      <t xml:space="preserve"> Por cada año de experiencia docente en especialidades de distinto nivel educativo que el impartido por el cuerpo al que opta el aspirante, en otros centros: </t>
    </r>
    <r>
      <rPr>
        <b/>
        <sz val="11"/>
        <color rgb="FF000000"/>
        <rFont val="Calibri"/>
        <scheme val="minor"/>
      </rPr>
      <t>*PRIMEROS 10 AÑOS: 0,15 (mes/fracción 0,0125)    *SEGUNDOS 10 AÑOS: 0,1 (mes/fracción 0,008)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</si>
</sst>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scheme val="minor"/>
    </font>
    <font>
      <sz val="8"/>
      <name val="Calibri"/>
      <family val="2"/>
      <scheme val="minor"/>
    </font>
    <font>
      <b/>
      <sz val="11"/>
      <color theme="0" tint="-4.9989318521683403E-2"/>
      <name val="Calibri"/>
      <family val="2"/>
      <scheme val="minor"/>
    </font>
    <font>
      <b/>
      <sz val="11"/>
      <color theme="0"/>
      <name val="Calibri"/>
      <family val="2"/>
      <scheme val="minor"/>
    </font>
    <font>
      <b/>
      <sz val="11"/>
      <color theme="1"/>
      <name val="Calibri"/>
      <family val="2"/>
      <scheme val="minor"/>
    </font>
    <font>
      <b/>
      <sz val="8"/>
      <color theme="0" tint="-4.9989318521683403E-2"/>
      <name val="Calibri"/>
      <family val="2"/>
      <scheme val="minor"/>
    </font>
    <font>
      <b/>
      <sz val="10"/>
      <color theme="0" tint="-4.9989318521683403E-2"/>
      <name val="Calibri"/>
      <family val="2"/>
      <scheme val="minor"/>
    </font>
    <font>
      <b/>
      <sz val="8"/>
      <color theme="5"/>
      <name val="Calibri"/>
      <family val="2"/>
      <scheme val="minor"/>
    </font>
    <font>
      <b/>
      <sz val="10.5"/>
      <color theme="5"/>
      <name val="Calibri"/>
      <family val="2"/>
      <scheme val="minor"/>
    </font>
    <font>
      <b/>
      <sz val="8"/>
      <color theme="4"/>
      <name val="Calibri"/>
      <family val="2"/>
      <scheme val="minor"/>
    </font>
    <font>
      <b/>
      <sz val="9"/>
      <color rgb="FF002060"/>
      <name val="Calibri"/>
      <scheme val="minor"/>
    </font>
    <font>
      <b/>
      <sz val="8"/>
      <color rgb="FF002060"/>
      <name val="Calibri"/>
      <scheme val="minor"/>
    </font>
    <font>
      <b/>
      <sz val="8"/>
      <color rgb="FF4472C4"/>
      <name val="Calibri"/>
      <scheme val="minor"/>
    </font>
    <font>
      <b/>
      <sz val="8"/>
      <color rgb="FFFF0000"/>
      <name val="Calibri"/>
      <scheme val="minor"/>
    </font>
    <font>
      <b/>
      <sz val="8"/>
      <color rgb="FFB8005C"/>
      <name val="Calibri"/>
      <scheme val="minor"/>
    </font>
    <font>
      <b/>
      <sz val="8"/>
      <color theme="4"/>
      <name val="Calibri"/>
      <scheme val="minor"/>
    </font>
    <font>
      <b/>
      <sz val="11"/>
      <color rgb="FF4472C4"/>
      <name val="Calibri"/>
      <scheme val="minor"/>
    </font>
    <font>
      <b/>
      <sz val="11"/>
      <color rgb="FFD20069"/>
      <name val="Calibri"/>
      <scheme val="minor"/>
    </font>
    <font>
      <sz val="11"/>
      <color rgb="FFFA007D"/>
      <name val="Calibri"/>
      <scheme val="minor"/>
    </font>
    <font>
      <sz val="11"/>
      <color rgb="FF000000"/>
      <name val="Calibri"/>
      <scheme val="minor"/>
    </font>
    <font>
      <b/>
      <sz val="11"/>
      <color rgb="FF000000"/>
      <name val="Calibri"/>
      <scheme val="minor"/>
    </font>
  </fonts>
  <fills count="10">
    <fill>
      <patternFill patternType="none"/>
    </fill>
    <fill>
      <patternFill patternType="gray125"/>
    </fill>
    <fill>
      <patternFill patternType="solid">
        <fgColor theme="9"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00B0F0"/>
        <bgColor indexed="64"/>
      </patternFill>
    </fill>
    <fill>
      <patternFill patternType="solid">
        <fgColor theme="8" tint="0.39997558519241921"/>
        <bgColor indexed="64"/>
      </patternFill>
    </fill>
    <fill>
      <patternFill patternType="solid">
        <fgColor theme="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5" fillId="4"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4" borderId="1" xfId="0" applyFont="1" applyFill="1" applyBorder="1" applyAlignment="1">
      <alignment vertical="center"/>
    </xf>
    <xf numFmtId="0" fontId="4"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4" fillId="6" borderId="1" xfId="0" applyFont="1" applyFill="1" applyBorder="1" applyAlignment="1">
      <alignment vertical="center"/>
    </xf>
    <xf numFmtId="0" fontId="4" fillId="3"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6" borderId="4" xfId="0" applyFont="1" applyFill="1" applyBorder="1" applyAlignment="1">
      <alignment horizontal="center" vertical="center"/>
    </xf>
    <xf numFmtId="0" fontId="4" fillId="3" borderId="5" xfId="0" applyFont="1" applyFill="1" applyBorder="1" applyAlignment="1" applyProtection="1">
      <alignment horizontal="center" vertical="center"/>
      <protection locked="0"/>
    </xf>
    <xf numFmtId="0" fontId="5" fillId="5" borderId="3"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5" borderId="5" xfId="0" applyFont="1" applyFill="1" applyBorder="1" applyAlignment="1" applyProtection="1">
      <alignment horizontal="center" vertical="center"/>
      <protection locked="0"/>
    </xf>
    <xf numFmtId="0" fontId="4" fillId="5" borderId="1" xfId="0" applyFont="1" applyFill="1" applyBorder="1" applyAlignment="1">
      <alignment horizontal="center" vertical="center"/>
    </xf>
    <xf numFmtId="0" fontId="5" fillId="9" borderId="1" xfId="0" applyFont="1" applyFill="1" applyBorder="1" applyAlignment="1">
      <alignment horizontal="center" vertical="center"/>
    </xf>
    <xf numFmtId="0" fontId="0" fillId="0" borderId="0" xfId="0" applyAlignment="1">
      <alignment vertical="center" wrapText="1"/>
    </xf>
    <xf numFmtId="0" fontId="7" fillId="8" borderId="1"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6" fillId="8" borderId="3" xfId="0" applyFont="1" applyFill="1" applyBorder="1" applyAlignment="1">
      <alignment horizontal="right"/>
    </xf>
    <xf numFmtId="0" fontId="6" fillId="8" borderId="6" xfId="0" applyFont="1" applyFill="1" applyBorder="1" applyAlignment="1">
      <alignment horizontal="right"/>
    </xf>
    <xf numFmtId="0" fontId="0" fillId="0" borderId="7" xfId="0" applyBorder="1" applyAlignment="1">
      <alignment horizontal="left" vertical="top" wrapText="1"/>
    </xf>
    <xf numFmtId="0" fontId="0" fillId="0" borderId="4" xfId="0" applyBorder="1" applyAlignment="1">
      <alignment horizontal="left" vertical="top" wrapText="1"/>
    </xf>
    <xf numFmtId="0" fontId="16"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B8005C"/>
      <color rgb="FFD20069"/>
      <color rgb="FFFA007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65690</xdr:colOff>
      <xdr:row>0</xdr:row>
      <xdr:rowOff>43822</xdr:rowOff>
    </xdr:from>
    <xdr:to>
      <xdr:col>0</xdr:col>
      <xdr:colOff>1005052</xdr:colOff>
      <xdr:row>1</xdr:row>
      <xdr:rowOff>342181</xdr:rowOff>
    </xdr:to>
    <xdr:pic>
      <xdr:nvPicPr>
        <xdr:cNvPr id="4" name="Imagen 3">
          <a:extLst>
            <a:ext uri="{FF2B5EF4-FFF2-40B4-BE49-F238E27FC236}">
              <a16:creationId xmlns:a16="http://schemas.microsoft.com/office/drawing/2014/main" id="{17EF16E8-92B7-491A-CF20-43B3BBCA4665}"/>
            </a:ext>
          </a:extLst>
        </xdr:cNvPr>
        <xdr:cNvPicPr>
          <a:picLocks noChangeAspect="1"/>
        </xdr:cNvPicPr>
      </xdr:nvPicPr>
      <xdr:blipFill>
        <a:blip xmlns:r="http://schemas.openxmlformats.org/officeDocument/2006/relationships" r:embed="rId1"/>
        <a:stretch>
          <a:fillRect/>
        </a:stretch>
      </xdr:blipFill>
      <xdr:spPr>
        <a:xfrm>
          <a:off x="65690" y="43822"/>
          <a:ext cx="939362" cy="725342"/>
        </a:xfrm>
        <a:prstGeom prst="roundRect">
          <a:avLst>
            <a:gd name="adj" fmla="val 4167"/>
          </a:avLst>
        </a:prstGeom>
        <a:solidFill>
          <a:srgbClr val="FFFFFF"/>
        </a:solidFill>
        <a:ln w="6350" cap="sq">
          <a:solidFill>
            <a:srgbClr val="292929"/>
          </a:solidFill>
          <a:miter lim="800000"/>
        </a:ln>
        <a:effectLst>
          <a:reflection blurRad="12700" stA="28000" endPos="28000" dist="5000" dir="5400000" sy="-100000" algn="bl" rotWithShape="0"/>
        </a:effectLst>
        <a:scene3d>
          <a:camera prst="orthographicFront"/>
          <a:lightRig rig="threePt" dir="t">
            <a:rot lat="0" lon="0" rev="2700000"/>
          </a:lightRig>
        </a:scene3d>
        <a:sp3d>
          <a:bevelT h="38100"/>
          <a:contourClr>
            <a:srgbClr val="C0C0C0"/>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9B4D-0926-4946-8397-858FF3A226BB}">
  <dimension ref="A1:K21"/>
  <sheetViews>
    <sheetView tabSelected="1" zoomScale="115" zoomScaleNormal="115" workbookViewId="0">
      <selection activeCell="B3" sqref="B3"/>
    </sheetView>
  </sheetViews>
  <sheetFormatPr defaultColWidth="11.42578125" defaultRowHeight="15"/>
  <cols>
    <col min="1" max="1" width="20.140625" customWidth="1"/>
    <col min="3" max="3" width="11.42578125" hidden="1" customWidth="1"/>
    <col min="4" max="5" width="22.28515625" customWidth="1"/>
    <col min="6" max="6" width="18" customWidth="1"/>
    <col min="7" max="10" width="11.42578125" hidden="1" customWidth="1"/>
    <col min="11" max="11" width="23.140625" customWidth="1"/>
  </cols>
  <sheetData>
    <row r="1" spans="1:11" ht="33.75" customHeight="1">
      <c r="A1" s="23" t="s">
        <v>0</v>
      </c>
      <c r="B1" s="24"/>
      <c r="C1" s="24"/>
      <c r="D1" s="24"/>
      <c r="E1" s="24"/>
      <c r="F1" s="24"/>
      <c r="G1" s="24"/>
      <c r="H1" s="24"/>
      <c r="I1" s="24"/>
      <c r="J1" s="24"/>
      <c r="K1" s="25"/>
    </row>
    <row r="2" spans="1:11" ht="46.5" customHeight="1" thickBot="1">
      <c r="A2" s="26" t="s">
        <v>1</v>
      </c>
      <c r="B2" s="27"/>
      <c r="C2" s="9"/>
      <c r="D2" s="19" t="s">
        <v>2</v>
      </c>
      <c r="E2" s="19" t="s">
        <v>3</v>
      </c>
      <c r="F2" s="19" t="s">
        <v>4</v>
      </c>
      <c r="G2" s="8" t="s">
        <v>5</v>
      </c>
      <c r="H2" s="9" t="s">
        <v>6</v>
      </c>
      <c r="I2" s="9" t="s">
        <v>7</v>
      </c>
      <c r="J2" s="8" t="s">
        <v>8</v>
      </c>
      <c r="K2" s="19" t="s">
        <v>9</v>
      </c>
    </row>
    <row r="3" spans="1:11" ht="32.25" customHeight="1" thickBot="1">
      <c r="A3" s="10" t="s">
        <v>10</v>
      </c>
      <c r="B3" s="12">
        <v>0</v>
      </c>
      <c r="C3" s="11">
        <f>6-B3</f>
        <v>6</v>
      </c>
      <c r="D3" s="5">
        <f>IF(B3&gt;=6,120,B3/0.05)</f>
        <v>0</v>
      </c>
      <c r="E3" s="5">
        <f>ROUNDDOWN(IF(C3&lt;0,ABS(C3/0.03),0),0)</f>
        <v>0</v>
      </c>
      <c r="F3" s="5">
        <f>D3+E3</f>
        <v>0</v>
      </c>
      <c r="G3" s="6">
        <f>F3/12</f>
        <v>0</v>
      </c>
      <c r="H3" s="4">
        <f t="shared" ref="H3:H4" si="0">TRUNC(G3)</f>
        <v>0</v>
      </c>
      <c r="I3" s="4">
        <f t="shared" ref="I3:I4" si="1">INT((G3-TRUNC(G3))/0.0833)</f>
        <v>0</v>
      </c>
      <c r="J3" s="4">
        <f>IF(I3&lt;=0,0,I3)</f>
        <v>0</v>
      </c>
      <c r="K3" s="7" t="str">
        <f>CONCATENATE(H3," AÑOS Y ",ABS(J3), " MESES")</f>
        <v>0 AÑOS Y 0 MESES</v>
      </c>
    </row>
    <row r="4" spans="1:11" ht="32.25" customHeight="1" thickBot="1">
      <c r="A4" s="13" t="s">
        <v>11</v>
      </c>
      <c r="B4" s="15">
        <v>0</v>
      </c>
      <c r="C4" s="14">
        <f>3-B4</f>
        <v>3</v>
      </c>
      <c r="D4" s="2">
        <f>IF(B4&gt;=3,120,B4/0.025)</f>
        <v>0</v>
      </c>
      <c r="E4" s="2">
        <f>ROUNDDOWN(IF(C4&lt;0,ABS(C4/0.016),0),0)</f>
        <v>0</v>
      </c>
      <c r="F4" s="2">
        <f>D4+E4</f>
        <v>0</v>
      </c>
      <c r="G4" s="3">
        <f t="shared" ref="G4:G6" si="2">F4/12</f>
        <v>0</v>
      </c>
      <c r="H4" s="1">
        <f t="shared" si="0"/>
        <v>0</v>
      </c>
      <c r="I4" s="1">
        <f t="shared" si="1"/>
        <v>0</v>
      </c>
      <c r="J4" s="17">
        <f t="shared" ref="J4:J6" si="3">IF(I4&lt;=0,0,I4)</f>
        <v>0</v>
      </c>
      <c r="K4" s="16" t="str">
        <f t="shared" ref="K4:K6" si="4">CONCATENATE(H4," AÑOS Y ",ABS(J4), " MESES")</f>
        <v>0 AÑOS Y 0 MESES</v>
      </c>
    </row>
    <row r="5" spans="1:11" ht="32.25" customHeight="1" thickBot="1">
      <c r="A5" s="10" t="s">
        <v>12</v>
      </c>
      <c r="B5" s="12">
        <v>0</v>
      </c>
      <c r="C5" s="11">
        <f>3-B5</f>
        <v>3</v>
      </c>
      <c r="D5" s="5">
        <f>IF(B5&gt;=3,120,B5/0.025)</f>
        <v>0</v>
      </c>
      <c r="E5" s="5">
        <f>ROUNDDOWN(IF(C5&lt;0,ABS(C5/0.016),0),0)</f>
        <v>0</v>
      </c>
      <c r="F5" s="5">
        <f>D5+E5</f>
        <v>0</v>
      </c>
      <c r="G5" s="6">
        <f t="shared" si="2"/>
        <v>0</v>
      </c>
      <c r="H5" s="4">
        <f>TRUNC(G5)</f>
        <v>0</v>
      </c>
      <c r="I5" s="4">
        <f>INT((G5-TRUNC(G5))/0.0833)</f>
        <v>0</v>
      </c>
      <c r="J5" s="4">
        <f t="shared" si="3"/>
        <v>0</v>
      </c>
      <c r="K5" s="7" t="str">
        <f t="shared" si="4"/>
        <v>0 AÑOS Y 0 MESES</v>
      </c>
    </row>
    <row r="6" spans="1:11" ht="32.25" customHeight="1" thickBot="1">
      <c r="A6" s="13" t="s">
        <v>13</v>
      </c>
      <c r="B6" s="15">
        <v>0</v>
      </c>
      <c r="C6" s="14">
        <f>1.5-B6</f>
        <v>1.5</v>
      </c>
      <c r="D6" s="2">
        <f>IF(B6&gt;=1.5,120,B6/0.0125)</f>
        <v>0</v>
      </c>
      <c r="E6" s="2">
        <f>ROUNDDOWN(IF(C6&lt;0,ABS(C6/0.008),0),0)</f>
        <v>0</v>
      </c>
      <c r="F6" s="2">
        <f>D6+E6</f>
        <v>0</v>
      </c>
      <c r="G6" s="3">
        <f t="shared" si="2"/>
        <v>0</v>
      </c>
      <c r="H6" s="1">
        <f>TRUNC(G6)</f>
        <v>0</v>
      </c>
      <c r="I6" s="1">
        <f>INT((G6-TRUNC(G6))/0.0833)</f>
        <v>0</v>
      </c>
      <c r="J6" s="17">
        <f t="shared" si="3"/>
        <v>0</v>
      </c>
      <c r="K6" s="16" t="str">
        <f t="shared" si="4"/>
        <v>0 AÑOS Y 0 MESES</v>
      </c>
    </row>
    <row r="7" spans="1:11" ht="21" customHeight="1">
      <c r="A7" s="20" t="s">
        <v>14</v>
      </c>
      <c r="B7" s="21"/>
      <c r="C7" s="21"/>
      <c r="D7" s="21"/>
      <c r="E7" s="21"/>
      <c r="F7" s="21"/>
      <c r="G7" s="21"/>
      <c r="H7" s="21"/>
      <c r="I7" s="21"/>
      <c r="J7" s="21"/>
      <c r="K7" s="22"/>
    </row>
    <row r="8" spans="1:11" ht="109.5" customHeight="1">
      <c r="A8" s="30" t="s">
        <v>15</v>
      </c>
      <c r="B8" s="31"/>
      <c r="C8" s="31"/>
      <c r="D8" s="31"/>
      <c r="E8" s="31"/>
      <c r="F8" s="31"/>
      <c r="G8" s="31"/>
      <c r="H8" s="31"/>
      <c r="I8" s="31"/>
      <c r="J8" s="31"/>
      <c r="K8" s="32"/>
    </row>
    <row r="9" spans="1:11" ht="160.5" customHeight="1">
      <c r="A9" s="33" t="s">
        <v>16</v>
      </c>
      <c r="B9" s="28"/>
      <c r="C9" s="28"/>
      <c r="D9" s="28"/>
      <c r="E9" s="28"/>
      <c r="F9" s="28"/>
      <c r="G9" s="28"/>
      <c r="H9" s="28"/>
      <c r="I9" s="28"/>
      <c r="J9" s="28"/>
      <c r="K9" s="29"/>
    </row>
    <row r="10" spans="1:11" ht="15" customHeight="1">
      <c r="A10" s="18"/>
      <c r="B10" s="18"/>
      <c r="C10" s="18"/>
      <c r="D10" s="18"/>
      <c r="E10" s="18"/>
      <c r="F10" s="18"/>
      <c r="G10" s="18"/>
      <c r="H10" s="18"/>
      <c r="I10" s="18"/>
      <c r="J10" s="18"/>
      <c r="K10" s="18"/>
    </row>
    <row r="11" spans="1:11" ht="15" customHeight="1">
      <c r="A11" s="18"/>
      <c r="B11" s="18"/>
      <c r="C11" s="18"/>
      <c r="D11" s="18"/>
      <c r="E11" s="18"/>
      <c r="F11" s="18"/>
      <c r="G11" s="18"/>
      <c r="H11" s="18"/>
      <c r="I11" s="18"/>
      <c r="J11" s="18"/>
      <c r="K11" s="18"/>
    </row>
    <row r="12" spans="1:11" ht="15" customHeight="1">
      <c r="A12" s="18"/>
      <c r="B12" s="18"/>
      <c r="C12" s="18"/>
      <c r="D12" s="18"/>
      <c r="E12" s="18"/>
      <c r="F12" s="18"/>
      <c r="G12" s="18"/>
      <c r="H12" s="18"/>
      <c r="I12" s="18"/>
      <c r="J12" s="18"/>
      <c r="K12" s="18"/>
    </row>
    <row r="13" spans="1:11" ht="15" customHeight="1">
      <c r="A13" s="18"/>
      <c r="B13" s="18"/>
      <c r="C13" s="18"/>
      <c r="D13" s="18"/>
      <c r="E13" s="18"/>
      <c r="F13" s="18"/>
      <c r="G13" s="18"/>
      <c r="H13" s="18"/>
      <c r="I13" s="18"/>
      <c r="J13" s="18"/>
      <c r="K13" s="18"/>
    </row>
    <row r="14" spans="1:11" ht="15" customHeight="1">
      <c r="A14" s="18"/>
      <c r="B14" s="18"/>
      <c r="C14" s="18"/>
      <c r="D14" s="18"/>
      <c r="E14" s="18"/>
      <c r="F14" s="18"/>
      <c r="G14" s="18"/>
      <c r="H14" s="18"/>
      <c r="I14" s="18"/>
      <c r="J14" s="18"/>
      <c r="K14" s="18"/>
    </row>
    <row r="15" spans="1:11" ht="15" customHeight="1">
      <c r="A15" s="18"/>
      <c r="B15" s="18"/>
      <c r="C15" s="18"/>
      <c r="D15" s="18"/>
      <c r="E15" s="18"/>
      <c r="F15" s="18"/>
      <c r="G15" s="18"/>
      <c r="H15" s="18"/>
      <c r="I15" s="18"/>
      <c r="J15" s="18"/>
      <c r="K15" s="18"/>
    </row>
    <row r="16" spans="1:11" ht="15" customHeight="1">
      <c r="A16" s="18"/>
      <c r="B16" s="18"/>
      <c r="C16" s="18"/>
      <c r="D16" s="18"/>
      <c r="E16" s="18"/>
      <c r="F16" s="18"/>
      <c r="G16" s="18"/>
      <c r="H16" s="18"/>
      <c r="I16" s="18"/>
      <c r="J16" s="18"/>
      <c r="K16" s="18"/>
    </row>
    <row r="17" spans="1:11" ht="15" customHeight="1">
      <c r="A17" s="18"/>
      <c r="B17" s="18"/>
      <c r="C17" s="18"/>
      <c r="D17" s="18"/>
      <c r="E17" s="18"/>
      <c r="F17" s="18"/>
      <c r="G17" s="18"/>
      <c r="H17" s="18"/>
      <c r="I17" s="18"/>
      <c r="J17" s="18"/>
      <c r="K17" s="18"/>
    </row>
    <row r="18" spans="1:11" ht="15" customHeight="1">
      <c r="A18" s="18"/>
      <c r="B18" s="18"/>
      <c r="C18" s="18"/>
      <c r="D18" s="18"/>
      <c r="E18" s="18"/>
      <c r="F18" s="18"/>
      <c r="G18" s="18"/>
      <c r="H18" s="18"/>
      <c r="I18" s="18"/>
      <c r="J18" s="18"/>
      <c r="K18" s="18"/>
    </row>
    <row r="19" spans="1:11" ht="15" customHeight="1">
      <c r="A19" s="18"/>
      <c r="B19" s="18"/>
      <c r="C19" s="18"/>
      <c r="D19" s="18"/>
      <c r="E19" s="18"/>
      <c r="F19" s="18"/>
      <c r="G19" s="18"/>
      <c r="H19" s="18"/>
      <c r="I19" s="18"/>
      <c r="J19" s="18"/>
      <c r="K19" s="18"/>
    </row>
    <row r="20" spans="1:11" ht="15" customHeight="1">
      <c r="A20" s="18"/>
      <c r="B20" s="18"/>
      <c r="C20" s="18"/>
      <c r="D20" s="18"/>
      <c r="E20" s="18"/>
      <c r="F20" s="18"/>
      <c r="G20" s="18"/>
      <c r="H20" s="18"/>
      <c r="I20" s="18"/>
      <c r="J20" s="18"/>
      <c r="K20" s="18"/>
    </row>
    <row r="21" spans="1:11" ht="15" customHeight="1">
      <c r="A21" s="18"/>
      <c r="B21" s="18"/>
      <c r="C21" s="18"/>
      <c r="D21" s="18"/>
      <c r="E21" s="18"/>
      <c r="F21" s="18"/>
      <c r="G21" s="18"/>
      <c r="H21" s="18"/>
      <c r="I21" s="18"/>
      <c r="J21" s="18"/>
      <c r="K21" s="18"/>
    </row>
  </sheetData>
  <sheetProtection algorithmName="SHA-512" hashValue="FHoILu7anavAqdULnD7mNjupbaVwIZgIuDWd9Ozds3D8U02KRGqtW2MenNWfjxFlPWda8tWidFhvWsLlAI0K1g==" saltValue="eyQVeMW8MW1+pG+kqdhOiw==" spinCount="100000" sheet="1" selectLockedCells="1"/>
  <mergeCells count="5">
    <mergeCell ref="A7:K7"/>
    <mergeCell ref="A1:K1"/>
    <mergeCell ref="A2:B2"/>
    <mergeCell ref="A9:K9"/>
    <mergeCell ref="A8:K8"/>
  </mergeCells>
  <phoneticPr fontId="2" type="noConversion"/>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SIDI SINDICATO INDEPENDIENTE DOCENTES</cp:lastModifiedBy>
  <cp:revision/>
  <dcterms:created xsi:type="dcterms:W3CDTF">2023-06-07T06:01:46Z</dcterms:created>
  <dcterms:modified xsi:type="dcterms:W3CDTF">2025-05-13T09:21:58Z</dcterms:modified>
  <cp:category/>
  <cp:contentStatus/>
</cp:coreProperties>
</file>